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234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51" i="1"/>
  <c r="E50"/>
  <c r="E49"/>
  <c r="E48"/>
  <c r="C36" l="1"/>
  <c r="E36" s="1"/>
  <c r="C37"/>
  <c r="E37" s="1"/>
  <c r="C38"/>
  <c r="E38" s="1"/>
  <c r="E33"/>
  <c r="E34"/>
  <c r="E35"/>
  <c r="C35"/>
  <c r="C34"/>
  <c r="C33"/>
  <c r="C32"/>
  <c r="E32" s="1"/>
  <c r="E40" l="1"/>
  <c r="E41" s="1"/>
  <c r="E44" s="1"/>
  <c r="E45" s="1"/>
  <c r="E46" l="1"/>
  <c r="E53" s="1"/>
  <c r="E54" s="1"/>
  <c r="E55" s="1"/>
  <c r="C18" l="1"/>
  <c r="E18" s="1"/>
  <c r="G18" s="1"/>
  <c r="C19"/>
  <c r="E19" s="1"/>
  <c r="G19" s="1"/>
  <c r="C20"/>
  <c r="E20" s="1"/>
  <c r="C21"/>
  <c r="E21" s="1"/>
  <c r="G21" s="1"/>
  <c r="C22"/>
  <c r="C23"/>
  <c r="E23" s="1"/>
  <c r="G23" s="1"/>
  <c r="C24"/>
  <c r="E24" s="1"/>
  <c r="E22"/>
  <c r="G22" s="1"/>
  <c r="G20" l="1"/>
  <c r="G24"/>
  <c r="E25" l="1"/>
  <c r="G26"/>
</calcChain>
</file>

<file path=xl/sharedStrings.xml><?xml version="1.0" encoding="utf-8"?>
<sst xmlns="http://schemas.openxmlformats.org/spreadsheetml/2006/main" count="80" uniqueCount="42">
  <si>
    <t>Büro</t>
  </si>
  <si>
    <t xml:space="preserve">Teppich </t>
  </si>
  <si>
    <t>WC + Vorraum</t>
  </si>
  <si>
    <t>Fliesen</t>
  </si>
  <si>
    <t>Legende Raumaufteilung /Bodenbelag</t>
  </si>
  <si>
    <t>Stiegenhaus</t>
  </si>
  <si>
    <t>Feinsteinzeug</t>
  </si>
  <si>
    <t xml:space="preserve">PVC </t>
  </si>
  <si>
    <t xml:space="preserve">Flur                </t>
  </si>
  <si>
    <t>Empfangsraum</t>
  </si>
  <si>
    <t>PVC</t>
  </si>
  <si>
    <t>Bereich</t>
  </si>
  <si>
    <t>Belagsart</t>
  </si>
  <si>
    <t>m²</t>
  </si>
  <si>
    <t>m²/h</t>
  </si>
  <si>
    <t>h/Dfg.</t>
  </si>
  <si>
    <t>Std-Satz</t>
  </si>
  <si>
    <t>Preis/Dfg.</t>
  </si>
  <si>
    <t>Parkett</t>
  </si>
  <si>
    <t>Gesamtpreis:</t>
  </si>
  <si>
    <t>Belag</t>
  </si>
  <si>
    <t>Zahlen Liste Bereich  * m²</t>
  </si>
  <si>
    <t>Zahlen Liste m² / m²h</t>
  </si>
  <si>
    <t>Zahlen Liste Stundensatz</t>
  </si>
  <si>
    <t>Zahlen Liste Std-Satz * m²h</t>
  </si>
  <si>
    <t>Baureinigung</t>
  </si>
  <si>
    <t>Zahlen aus  Liste Baureinigung</t>
  </si>
  <si>
    <t>Büro/Teeküche</t>
  </si>
  <si>
    <t>Gesamtstunden:</t>
  </si>
  <si>
    <t>Stundensatz</t>
  </si>
  <si>
    <t>Nettolohnkosten</t>
  </si>
  <si>
    <t>Lohnnebenkosten</t>
  </si>
  <si>
    <t>Bruttolohnkosten</t>
  </si>
  <si>
    <t>Sonstige Kosten</t>
  </si>
  <si>
    <t>Geräte</t>
  </si>
  <si>
    <t>Material</t>
  </si>
  <si>
    <t>Fahrtkosten</t>
  </si>
  <si>
    <t>Deckungsbeitrag</t>
  </si>
  <si>
    <t>Angebotspreis netto:</t>
  </si>
  <si>
    <t>Mehrwertsteuer</t>
  </si>
  <si>
    <t>Angebotspreis brutto:</t>
  </si>
  <si>
    <t xml:space="preserve">Stundensatz Berechnen Aufgeschlüsselt </t>
  </si>
</sst>
</file>

<file path=xl/styles.xml><?xml version="1.0" encoding="utf-8"?>
<styleSheet xmlns="http://schemas.openxmlformats.org/spreadsheetml/2006/main">
  <numFmts count="2">
    <numFmt numFmtId="164" formatCode="&quot;€&quot;\ #,##0.00"/>
    <numFmt numFmtId="165" formatCode="#,##0.00\ [$€-1];[Red]\-#,##0.00\ [$€-1]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/>
    <xf numFmtId="165" fontId="0" fillId="0" borderId="0" xfId="0" applyNumberFormat="1" applyAlignment="1">
      <alignment horizontal="center"/>
    </xf>
    <xf numFmtId="0" fontId="0" fillId="0" borderId="7" xfId="0" applyBorder="1"/>
    <xf numFmtId="165" fontId="0" fillId="0" borderId="8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9" fontId="0" fillId="0" borderId="0" xfId="0" applyNumberFormat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2" fontId="0" fillId="2" borderId="8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/>
    <xf numFmtId="0" fontId="0" fillId="0" borderId="2" xfId="0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0" borderId="0" xfId="0" applyFont="1" applyAlignment="1"/>
    <xf numFmtId="165" fontId="3" fillId="2" borderId="8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5"/>
  <sheetViews>
    <sheetView tabSelected="1" topLeftCell="A31" workbookViewId="0">
      <selection activeCell="E53" sqref="E53"/>
    </sheetView>
  </sheetViews>
  <sheetFormatPr baseColWidth="10" defaultRowHeight="15"/>
  <cols>
    <col min="1" max="1" width="16.28515625" bestFit="1" customWidth="1"/>
    <col min="2" max="2" width="18" customWidth="1"/>
    <col min="3" max="3" width="13.42578125" bestFit="1" customWidth="1"/>
    <col min="4" max="4" width="15.85546875" customWidth="1"/>
    <col min="5" max="5" width="13.28515625" customWidth="1"/>
    <col min="6" max="6" width="12.7109375" bestFit="1" customWidth="1"/>
    <col min="7" max="7" width="13.5703125" customWidth="1"/>
  </cols>
  <sheetData>
    <row r="2" spans="1:7">
      <c r="A2" s="17" t="s">
        <v>25</v>
      </c>
    </row>
    <row r="5" spans="1:7">
      <c r="A5" s="38" t="s">
        <v>4</v>
      </c>
      <c r="B5" s="39"/>
      <c r="C5" s="39"/>
      <c r="D5" s="39"/>
    </row>
    <row r="7" spans="1:7">
      <c r="A7" s="40" t="s">
        <v>11</v>
      </c>
      <c r="B7" s="41"/>
      <c r="C7" s="14" t="s">
        <v>20</v>
      </c>
      <c r="D7" s="14" t="s">
        <v>13</v>
      </c>
    </row>
    <row r="8" spans="1:7">
      <c r="A8" s="2">
        <v>1</v>
      </c>
      <c r="B8" s="1" t="s">
        <v>8</v>
      </c>
      <c r="C8" s="1" t="s">
        <v>7</v>
      </c>
      <c r="D8" s="1">
        <v>50.2</v>
      </c>
    </row>
    <row r="9" spans="1:7">
      <c r="A9" s="2">
        <v>6</v>
      </c>
      <c r="B9" s="1" t="s">
        <v>27</v>
      </c>
      <c r="C9" s="1" t="s">
        <v>18</v>
      </c>
      <c r="D9" s="1">
        <v>17.399999999999999</v>
      </c>
    </row>
    <row r="10" spans="1:7">
      <c r="A10" s="2">
        <v>3</v>
      </c>
      <c r="B10" s="1" t="s">
        <v>0</v>
      </c>
      <c r="C10" s="1" t="s">
        <v>18</v>
      </c>
      <c r="D10" s="1">
        <v>17.7</v>
      </c>
    </row>
    <row r="11" spans="1:7">
      <c r="A11" s="2">
        <v>1</v>
      </c>
      <c r="B11" s="1" t="s">
        <v>0</v>
      </c>
      <c r="C11" s="1" t="s">
        <v>1</v>
      </c>
      <c r="D11" s="1">
        <v>38.799999999999997</v>
      </c>
    </row>
    <row r="12" spans="1:7">
      <c r="A12" s="2">
        <v>2</v>
      </c>
      <c r="B12" s="1" t="s">
        <v>2</v>
      </c>
      <c r="C12" s="1" t="s">
        <v>3</v>
      </c>
      <c r="D12" s="1">
        <v>7.9</v>
      </c>
    </row>
    <row r="13" spans="1:7">
      <c r="A13" s="2">
        <v>1</v>
      </c>
      <c r="B13" s="1" t="s">
        <v>9</v>
      </c>
      <c r="C13" s="1" t="s">
        <v>10</v>
      </c>
      <c r="D13" s="1">
        <v>18.8</v>
      </c>
    </row>
    <row r="14" spans="1:7">
      <c r="A14" s="2">
        <v>1</v>
      </c>
      <c r="B14" s="1" t="s">
        <v>5</v>
      </c>
      <c r="C14" s="1" t="s">
        <v>6</v>
      </c>
      <c r="D14" s="1">
        <v>22.6</v>
      </c>
    </row>
    <row r="16" spans="1:7" ht="30">
      <c r="C16" s="13" t="s">
        <v>21</v>
      </c>
      <c r="D16" s="13" t="s">
        <v>26</v>
      </c>
      <c r="E16" s="13" t="s">
        <v>22</v>
      </c>
      <c r="F16" s="13" t="s">
        <v>23</v>
      </c>
      <c r="G16" s="13" t="s">
        <v>24</v>
      </c>
    </row>
    <row r="17" spans="1:7">
      <c r="A17" s="14" t="s">
        <v>11</v>
      </c>
      <c r="B17" s="14" t="s">
        <v>12</v>
      </c>
      <c r="C17" s="15" t="s">
        <v>13</v>
      </c>
      <c r="D17" s="15" t="s">
        <v>14</v>
      </c>
      <c r="E17" s="16" t="s">
        <v>15</v>
      </c>
      <c r="F17" s="15" t="s">
        <v>16</v>
      </c>
      <c r="G17" s="16" t="s">
        <v>17</v>
      </c>
    </row>
    <row r="18" spans="1:7">
      <c r="A18" s="1" t="s">
        <v>8</v>
      </c>
      <c r="B18" s="1" t="s">
        <v>7</v>
      </c>
      <c r="C18" s="2">
        <f>SUM(D8*A8)</f>
        <v>50.2</v>
      </c>
      <c r="D18" s="2">
        <v>30</v>
      </c>
      <c r="E18" s="3">
        <f>C18/D18</f>
        <v>1.6733333333333333</v>
      </c>
      <c r="F18" s="2">
        <v>23.32</v>
      </c>
      <c r="G18" s="4">
        <f>F18*E18</f>
        <v>39.022133333333336</v>
      </c>
    </row>
    <row r="19" spans="1:7">
      <c r="A19" s="1" t="s">
        <v>27</v>
      </c>
      <c r="B19" s="1" t="s">
        <v>18</v>
      </c>
      <c r="C19" s="2">
        <f t="shared" ref="C19:C24" si="0">SUM(D9*A9)</f>
        <v>104.39999999999999</v>
      </c>
      <c r="D19" s="2">
        <v>30</v>
      </c>
      <c r="E19" s="3">
        <f t="shared" ref="E19:E24" si="1">C19/D19</f>
        <v>3.4799999999999995</v>
      </c>
      <c r="F19" s="2">
        <v>23.32</v>
      </c>
      <c r="G19" s="4">
        <f>F19*E19</f>
        <v>81.153599999999997</v>
      </c>
    </row>
    <row r="20" spans="1:7">
      <c r="A20" s="1" t="s">
        <v>0</v>
      </c>
      <c r="B20" s="1" t="s">
        <v>18</v>
      </c>
      <c r="C20" s="2">
        <f t="shared" si="0"/>
        <v>53.099999999999994</v>
      </c>
      <c r="D20" s="2">
        <v>30</v>
      </c>
      <c r="E20" s="3">
        <f t="shared" si="1"/>
        <v>1.7699999999999998</v>
      </c>
      <c r="F20" s="2">
        <v>23.32</v>
      </c>
      <c r="G20" s="4">
        <f>F20*E20</f>
        <v>41.276399999999995</v>
      </c>
    </row>
    <row r="21" spans="1:7">
      <c r="A21" s="1" t="s">
        <v>0</v>
      </c>
      <c r="B21" s="1" t="s">
        <v>1</v>
      </c>
      <c r="C21" s="2">
        <f t="shared" si="0"/>
        <v>38.799999999999997</v>
      </c>
      <c r="D21" s="2">
        <v>30</v>
      </c>
      <c r="E21" s="3">
        <f t="shared" si="1"/>
        <v>1.2933333333333332</v>
      </c>
      <c r="F21" s="2">
        <v>23.32</v>
      </c>
      <c r="G21" s="4">
        <f>F21*E21</f>
        <v>30.16053333333333</v>
      </c>
    </row>
    <row r="22" spans="1:7">
      <c r="A22" s="1" t="s">
        <v>2</v>
      </c>
      <c r="B22" s="1" t="s">
        <v>3</v>
      </c>
      <c r="C22" s="2">
        <f t="shared" si="0"/>
        <v>15.8</v>
      </c>
      <c r="D22" s="2">
        <v>10</v>
      </c>
      <c r="E22" s="3">
        <f t="shared" si="1"/>
        <v>1.58</v>
      </c>
      <c r="F22" s="2">
        <v>23.32</v>
      </c>
      <c r="G22" s="4">
        <f t="shared" ref="G22:G23" si="2">F22*E22</f>
        <v>36.845600000000005</v>
      </c>
    </row>
    <row r="23" spans="1:7">
      <c r="A23" s="1" t="s">
        <v>9</v>
      </c>
      <c r="B23" s="1" t="s">
        <v>10</v>
      </c>
      <c r="C23" s="2">
        <f t="shared" si="0"/>
        <v>18.8</v>
      </c>
      <c r="D23" s="2">
        <v>30</v>
      </c>
      <c r="E23" s="3">
        <f t="shared" si="1"/>
        <v>0.62666666666666671</v>
      </c>
      <c r="F23" s="2">
        <v>23.32</v>
      </c>
      <c r="G23" s="4">
        <f t="shared" si="2"/>
        <v>14.613866666666668</v>
      </c>
    </row>
    <row r="24" spans="1:7">
      <c r="A24" s="1" t="s">
        <v>5</v>
      </c>
      <c r="B24" s="1" t="s">
        <v>6</v>
      </c>
      <c r="C24" s="2">
        <f t="shared" si="0"/>
        <v>22.6</v>
      </c>
      <c r="D24" s="2">
        <v>17</v>
      </c>
      <c r="E24" s="3">
        <f t="shared" si="1"/>
        <v>1.3294117647058825</v>
      </c>
      <c r="F24" s="2">
        <v>23.32</v>
      </c>
      <c r="G24" s="4">
        <f>F24*E24</f>
        <v>31.00188235294118</v>
      </c>
    </row>
    <row r="25" spans="1:7">
      <c r="A25" s="5"/>
      <c r="B25" s="6"/>
      <c r="C25" s="7"/>
      <c r="D25" s="7"/>
      <c r="E25" s="8">
        <f>SUM(E18:E24)</f>
        <v>11.752745098039215</v>
      </c>
      <c r="F25" s="7"/>
      <c r="G25" s="9"/>
    </row>
    <row r="26" spans="1:7">
      <c r="A26" s="10"/>
      <c r="B26" s="11"/>
      <c r="C26" s="12"/>
      <c r="D26" s="12"/>
      <c r="E26" s="12"/>
      <c r="F26" s="12" t="s">
        <v>19</v>
      </c>
      <c r="G26" s="30">
        <f>SUM(G18:G25)</f>
        <v>274.07401568627449</v>
      </c>
    </row>
    <row r="29" spans="1:7">
      <c r="A29" s="42" t="s">
        <v>41</v>
      </c>
      <c r="B29" s="42"/>
      <c r="C29" s="42"/>
      <c r="D29" s="42"/>
      <c r="E29" s="42"/>
      <c r="F29" s="37"/>
      <c r="G29" s="37"/>
    </row>
    <row r="30" spans="1:7">
      <c r="B30" s="18"/>
      <c r="C30" s="18"/>
      <c r="D30" s="18"/>
      <c r="E30" s="18"/>
      <c r="F30" s="18"/>
    </row>
    <row r="31" spans="1:7">
      <c r="A31" s="32" t="s">
        <v>11</v>
      </c>
      <c r="B31" s="32" t="s">
        <v>12</v>
      </c>
      <c r="C31" s="33" t="s">
        <v>13</v>
      </c>
      <c r="D31" s="33" t="s">
        <v>14</v>
      </c>
      <c r="E31" s="34" t="s">
        <v>15</v>
      </c>
      <c r="F31" s="18"/>
    </row>
    <row r="32" spans="1:7">
      <c r="A32" s="1" t="s">
        <v>8</v>
      </c>
      <c r="B32" s="1" t="s">
        <v>7</v>
      </c>
      <c r="C32" s="2">
        <f t="shared" ref="C32:C38" si="3">SUM(D8*A8)</f>
        <v>50.2</v>
      </c>
      <c r="D32" s="2">
        <v>30</v>
      </c>
      <c r="E32" s="3">
        <f>C32/D32</f>
        <v>1.6733333333333333</v>
      </c>
      <c r="F32" s="18"/>
    </row>
    <row r="33" spans="1:6">
      <c r="A33" s="1" t="s">
        <v>27</v>
      </c>
      <c r="B33" s="1" t="s">
        <v>18</v>
      </c>
      <c r="C33" s="2">
        <f t="shared" si="3"/>
        <v>104.39999999999999</v>
      </c>
      <c r="D33" s="2">
        <v>30</v>
      </c>
      <c r="E33" s="3">
        <f t="shared" ref="E33:E38" si="4">C33/D33</f>
        <v>3.4799999999999995</v>
      </c>
      <c r="F33" s="18"/>
    </row>
    <row r="34" spans="1:6">
      <c r="A34" s="1" t="s">
        <v>0</v>
      </c>
      <c r="B34" s="1" t="s">
        <v>18</v>
      </c>
      <c r="C34" s="2">
        <f t="shared" si="3"/>
        <v>53.099999999999994</v>
      </c>
      <c r="D34" s="2">
        <v>30</v>
      </c>
      <c r="E34" s="3">
        <f t="shared" si="4"/>
        <v>1.7699999999999998</v>
      </c>
      <c r="F34" s="18"/>
    </row>
    <row r="35" spans="1:6">
      <c r="A35" s="1" t="s">
        <v>0</v>
      </c>
      <c r="B35" s="1" t="s">
        <v>1</v>
      </c>
      <c r="C35" s="2">
        <f t="shared" si="3"/>
        <v>38.799999999999997</v>
      </c>
      <c r="D35" s="2">
        <v>30</v>
      </c>
      <c r="E35" s="3">
        <f t="shared" si="4"/>
        <v>1.2933333333333332</v>
      </c>
      <c r="F35" s="18"/>
    </row>
    <row r="36" spans="1:6">
      <c r="A36" s="1" t="s">
        <v>2</v>
      </c>
      <c r="B36" s="1" t="s">
        <v>3</v>
      </c>
      <c r="C36" s="2">
        <f t="shared" si="3"/>
        <v>15.8</v>
      </c>
      <c r="D36" s="2">
        <v>10</v>
      </c>
      <c r="E36" s="3">
        <f t="shared" si="4"/>
        <v>1.58</v>
      </c>
      <c r="F36" s="18"/>
    </row>
    <row r="37" spans="1:6">
      <c r="A37" s="1" t="s">
        <v>9</v>
      </c>
      <c r="B37" s="1" t="s">
        <v>10</v>
      </c>
      <c r="C37" s="2">
        <f t="shared" si="3"/>
        <v>18.8</v>
      </c>
      <c r="D37" s="2">
        <v>30</v>
      </c>
      <c r="E37" s="3">
        <f t="shared" si="4"/>
        <v>0.62666666666666671</v>
      </c>
      <c r="F37" s="18"/>
    </row>
    <row r="38" spans="1:6">
      <c r="A38" s="1" t="s">
        <v>5</v>
      </c>
      <c r="B38" s="1" t="s">
        <v>6</v>
      </c>
      <c r="C38" s="2">
        <f t="shared" si="3"/>
        <v>22.6</v>
      </c>
      <c r="D38" s="2">
        <v>17</v>
      </c>
      <c r="E38" s="3">
        <f t="shared" si="4"/>
        <v>1.3294117647058825</v>
      </c>
      <c r="F38" s="18"/>
    </row>
    <row r="39" spans="1:6">
      <c r="B39" s="18"/>
      <c r="C39" s="18"/>
      <c r="D39" s="18"/>
      <c r="E39" s="18"/>
      <c r="F39" s="18"/>
    </row>
    <row r="40" spans="1:6">
      <c r="B40" s="18"/>
      <c r="C40" s="18"/>
      <c r="D40" s="19" t="s">
        <v>28</v>
      </c>
      <c r="E40" s="20">
        <f>SUM(E32:E39)</f>
        <v>11.752745098039215</v>
      </c>
      <c r="F40" s="18"/>
    </row>
    <row r="41" spans="1:6">
      <c r="A41" s="21" t="s">
        <v>28</v>
      </c>
      <c r="B41" s="22"/>
      <c r="C41" s="22"/>
      <c r="D41" s="22"/>
      <c r="E41" s="35">
        <f>E40</f>
        <v>11.752745098039215</v>
      </c>
      <c r="F41" s="18"/>
    </row>
    <row r="42" spans="1:6">
      <c r="B42" s="18"/>
      <c r="C42" s="18"/>
      <c r="D42" s="18"/>
      <c r="E42" s="18"/>
      <c r="F42" s="18"/>
    </row>
    <row r="43" spans="1:6">
      <c r="A43" s="23" t="s">
        <v>29</v>
      </c>
      <c r="B43" s="36">
        <v>9.11</v>
      </c>
      <c r="C43" s="18"/>
      <c r="D43" s="18"/>
      <c r="E43" s="24"/>
      <c r="F43" s="18"/>
    </row>
    <row r="44" spans="1:6">
      <c r="A44" s="25" t="s">
        <v>30</v>
      </c>
      <c r="B44" s="22"/>
      <c r="C44" s="22"/>
      <c r="D44" s="22"/>
      <c r="E44" s="26">
        <f>E41*B43</f>
        <v>107.06750784313724</v>
      </c>
      <c r="F44" s="18"/>
    </row>
    <row r="45" spans="1:6">
      <c r="A45" s="25" t="s">
        <v>31</v>
      </c>
      <c r="B45" s="22"/>
      <c r="C45" s="27">
        <v>1</v>
      </c>
      <c r="D45" s="22"/>
      <c r="E45" s="26">
        <f>E44*C45</f>
        <v>107.06750784313724</v>
      </c>
      <c r="F45" s="18"/>
    </row>
    <row r="46" spans="1:6">
      <c r="A46" s="25" t="s">
        <v>32</v>
      </c>
      <c r="B46" s="22"/>
      <c r="C46" s="22"/>
      <c r="D46" s="22"/>
      <c r="E46" s="26">
        <f>E44+E45</f>
        <v>214.13501568627447</v>
      </c>
      <c r="F46" s="18"/>
    </row>
    <row r="47" spans="1:6">
      <c r="A47" t="s">
        <v>33</v>
      </c>
      <c r="B47" s="18"/>
      <c r="C47" s="18"/>
      <c r="D47" s="18"/>
      <c r="E47" s="18"/>
      <c r="F47" s="18"/>
    </row>
    <row r="48" spans="1:6">
      <c r="A48" s="25"/>
      <c r="B48" s="28" t="s">
        <v>34</v>
      </c>
      <c r="C48" s="27">
        <v>0.03</v>
      </c>
      <c r="D48" s="22"/>
      <c r="E48" s="26">
        <f>$E$46*C48</f>
        <v>6.4240504705882335</v>
      </c>
      <c r="F48" s="18"/>
    </row>
    <row r="49" spans="1:6">
      <c r="A49" s="25"/>
      <c r="B49" s="28" t="s">
        <v>35</v>
      </c>
      <c r="C49" s="27">
        <v>0.05</v>
      </c>
      <c r="D49" s="22"/>
      <c r="E49" s="26">
        <f>$E$46*C49</f>
        <v>10.706750784313725</v>
      </c>
      <c r="F49" s="18"/>
    </row>
    <row r="50" spans="1:6">
      <c r="A50" s="25"/>
      <c r="B50" s="28" t="s">
        <v>36</v>
      </c>
      <c r="C50" s="27">
        <v>0.05</v>
      </c>
      <c r="D50" s="22"/>
      <c r="E50" s="26">
        <f>$E$46*C50</f>
        <v>10.706750784313725</v>
      </c>
      <c r="F50" s="18"/>
    </row>
    <row r="51" spans="1:6">
      <c r="A51" s="25"/>
      <c r="B51" s="28" t="s">
        <v>37</v>
      </c>
      <c r="C51" s="27">
        <v>0.15</v>
      </c>
      <c r="D51" s="22"/>
      <c r="E51" s="26">
        <f>$E$46*C51</f>
        <v>32.120252352941172</v>
      </c>
      <c r="F51" s="18"/>
    </row>
    <row r="52" spans="1:6">
      <c r="B52" s="18"/>
      <c r="C52" s="18"/>
      <c r="D52" s="18"/>
      <c r="E52" s="18"/>
      <c r="F52" s="18"/>
    </row>
    <row r="53" spans="1:6">
      <c r="A53" s="25" t="s">
        <v>38</v>
      </c>
      <c r="B53" s="22"/>
      <c r="C53" s="22"/>
      <c r="D53" s="22"/>
      <c r="E53" s="43">
        <f>E46+E48+E49+E50+E51</f>
        <v>274.09282007843132</v>
      </c>
      <c r="F53" s="18"/>
    </row>
    <row r="54" spans="1:6">
      <c r="A54" t="s">
        <v>39</v>
      </c>
      <c r="B54" s="18"/>
      <c r="C54" s="29">
        <v>0.2</v>
      </c>
      <c r="D54" s="18"/>
      <c r="E54" s="24">
        <f>E53*C54</f>
        <v>54.818564015686263</v>
      </c>
      <c r="F54" s="18"/>
    </row>
    <row r="55" spans="1:6">
      <c r="A55" s="25" t="s">
        <v>40</v>
      </c>
      <c r="B55" s="22"/>
      <c r="C55" s="22"/>
      <c r="D55" s="22"/>
      <c r="E55" s="31">
        <f>E53+E54</f>
        <v>328.91138409411758</v>
      </c>
      <c r="F55" s="18"/>
    </row>
  </sheetData>
  <mergeCells count="3">
    <mergeCell ref="A5:D5"/>
    <mergeCell ref="A7:B7"/>
    <mergeCell ref="A29:E29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TU Wien - Studentenversion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kutrovatz</dc:creator>
  <cp:lastModifiedBy>alfred kutrovatz</cp:lastModifiedBy>
  <dcterms:created xsi:type="dcterms:W3CDTF">2018-04-14T14:47:14Z</dcterms:created>
  <dcterms:modified xsi:type="dcterms:W3CDTF">2018-04-15T11:32:31Z</dcterms:modified>
</cp:coreProperties>
</file>